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vm-comnich\gruppi\Ragioneria\BILANCIO 2026-2028\PUBBLICAZIONE INTRANET\"/>
    </mc:Choice>
  </mc:AlternateContent>
  <xr:revisionPtr revIDLastSave="0" documentId="8_{5F25AE96-BD2C-43FE-979A-A78CE861B26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F61" i="1" l="1"/>
  <c r="F62" i="1" s="1"/>
  <c r="F63" i="1" s="1"/>
  <c r="E61" i="1"/>
  <c r="E62" i="1" s="1"/>
  <c r="E63" i="1" s="1"/>
  <c r="D61" i="1"/>
  <c r="D62" i="1" s="1"/>
  <c r="D63" i="1" s="1"/>
  <c r="C61" i="1"/>
  <c r="C62" i="1" s="1"/>
  <c r="C63" i="1" s="1"/>
  <c r="F57" i="1"/>
  <c r="E57" i="1"/>
  <c r="D57" i="1"/>
  <c r="C57" i="1"/>
  <c r="F54" i="1"/>
  <c r="E54" i="1"/>
  <c r="D54" i="1"/>
  <c r="C54" i="1"/>
  <c r="F48" i="1"/>
  <c r="E48" i="1"/>
  <c r="D48" i="1"/>
  <c r="C48" i="1"/>
  <c r="F42" i="1"/>
  <c r="E42" i="1"/>
  <c r="D42" i="1"/>
  <c r="C42" i="1"/>
  <c r="F35" i="1"/>
  <c r="E35" i="1"/>
  <c r="D35" i="1"/>
  <c r="C35" i="1"/>
  <c r="F28" i="1"/>
  <c r="E28" i="1"/>
  <c r="D28" i="1"/>
  <c r="C28" i="1"/>
  <c r="F21" i="1"/>
  <c r="E21" i="1"/>
  <c r="D21" i="1"/>
  <c r="C21" i="1"/>
</calcChain>
</file>

<file path=xl/sharedStrings.xml><?xml version="1.0" encoding="utf-8"?>
<sst xmlns="http://schemas.openxmlformats.org/spreadsheetml/2006/main" count="81" uniqueCount="80">
  <si>
    <t>COMUNE DI NICHELINO</t>
  </si>
  <si>
    <t>allegato 1 art.8,c.1DL 24/04/2014,n.66</t>
  </si>
  <si>
    <t>ENTI IN CONTABILITA' FINANZIARIA SOGGETTI AL DLGS 118/2011</t>
  </si>
  <si>
    <t>ALLEGATO 1</t>
  </si>
  <si>
    <t>Regioni, Province autonome, enti regionali e enti locali</t>
  </si>
  <si>
    <t>Prospetto di cui all'articolo 8, comma 1, del  Decreto Legge 24 aprile 2014, n. 66</t>
  </si>
  <si>
    <t>Entrate</t>
  </si>
  <si>
    <t>Dati previsionali anno 2026</t>
  </si>
  <si>
    <t>TITOLO
TIPOLOGIA</t>
  </si>
  <si>
    <t>DENOMINAZIONE</t>
  </si>
  <si>
    <t xml:space="preserve"> COMPETENZA</t>
  </si>
  <si>
    <t>di cui GESTIONE SANITARIA (*)</t>
  </si>
  <si>
    <t>CASSA</t>
  </si>
  <si>
    <t>Fondo pluriennale vincolato per spese correnti</t>
  </si>
  <si>
    <t>Fondo pluriennale vincolato per spese in conto capitale</t>
  </si>
  <si>
    <t>Fondo pluriennale vincolato per attività finanziarie</t>
  </si>
  <si>
    <t>Utilizzo Risultato di Amministrazione</t>
  </si>
  <si>
    <t>Fondo di Cassa all'1/1/2026</t>
  </si>
  <si>
    <t>TITOLO 1</t>
  </si>
  <si>
    <t>Entrate correnti di natura tributaria, contributiva e perequativa</t>
  </si>
  <si>
    <t>Tipologia 101: Imposte, tasse e proventi assimilati</t>
  </si>
  <si>
    <t>Tipologia 102: Tributi destinati al finanziamento della sanità (solo per le Regioni)</t>
  </si>
  <si>
    <r>
      <rPr>
        <b/>
        <sz val="5"/>
        <color rgb="FF000000"/>
        <rFont val="Arial"/>
        <family val="2"/>
      </rPr>
      <t xml:space="preserve">Tipologia 103: Tributi devoluti e regolati alle autonomie speciali </t>
    </r>
    <r>
      <rPr>
        <i/>
        <sz val="11"/>
        <color rgb="FF000000"/>
        <rFont val="Calibri"/>
        <family val="2"/>
      </rPr>
      <t>(solo per le regioni)</t>
    </r>
  </si>
  <si>
    <t>Tipologia 104: Compartecipazioni di tributi</t>
  </si>
  <si>
    <t>Tipologia 301: Fondi perequativi  da Amministrazioni Centrali</t>
  </si>
  <si>
    <r>
      <rPr>
        <b/>
        <sz val="5"/>
        <color rgb="FF000000"/>
        <rFont val="Arial"/>
        <family val="2"/>
      </rPr>
      <t xml:space="preserve">Tipologia 302: Fondi perequativi dalla Regione o Provincia autonoma </t>
    </r>
    <r>
      <rPr>
        <i/>
        <sz val="11"/>
        <color rgb="FF000000"/>
        <rFont val="Calibri"/>
        <family val="2"/>
      </rPr>
      <t>(solo per Enti
locali)</t>
    </r>
  </si>
  <si>
    <t>Totale TITOLO 1: Entrate correnti di natura tributaria, contributiva e perequativa</t>
  </si>
  <si>
    <t>TITOLO 2</t>
  </si>
  <si>
    <t>Trasferimenti correnti</t>
  </si>
  <si>
    <t>Tipologia 101: Trasferimenti correnti da Amministrazioni pubbliche</t>
  </si>
  <si>
    <t>Tipologia 102: Trasferimenti correnti da Famiglie</t>
  </si>
  <si>
    <t>Tipologia 103: Trasferimenti correnti da Imprese</t>
  </si>
  <si>
    <t>Tipologia 104: Trasferimenti correnti da Istituzioni Sociali Private</t>
  </si>
  <si>
    <t>Tipologia 105: Trasferimenti correnti dall'Unione europea e dal Resto del Mondo</t>
  </si>
  <si>
    <t>Totale TITOLO 2: Trasferimenti correnti</t>
  </si>
  <si>
    <t>TITOLO 3</t>
  </si>
  <si>
    <t>Entrate extratributarie</t>
  </si>
  <si>
    <t>Tipologia 100: Vendita di beni e servizi e proventi derivanti dalla gestione dei beni</t>
  </si>
  <si>
    <t>Tipologia 200: Proventi derivanti dall'attività di controllo e repressione delle
irregolarità e degli illeciti</t>
  </si>
  <si>
    <t>Tipologia 300: Interessi attivi</t>
  </si>
  <si>
    <t>Tipologia 400: Altre entrate da redditi da capitale</t>
  </si>
  <si>
    <t>Tipologia 500: Rimborsi e altre entrate correnti</t>
  </si>
  <si>
    <t>Totale TITOLO 3: Entrate extratributarie</t>
  </si>
  <si>
    <t>TITOLO 4</t>
  </si>
  <si>
    <t>Entrate in conto capitale</t>
  </si>
  <si>
    <t>Tipologia 100: Tributi in conto capitale</t>
  </si>
  <si>
    <t>Tipologia 200: Contributi agli investimenti</t>
  </si>
  <si>
    <t>Tipologia 300: Altri trasferimenti in conto capitale</t>
  </si>
  <si>
    <t>Tipologia 400: Entrate da alienazione di beni materiali e immateriali</t>
  </si>
  <si>
    <t>Tipologia 500: Altre entrate in conto capitale</t>
  </si>
  <si>
    <t>Totale TITOLO 4: Entrate in conto capitale</t>
  </si>
  <si>
    <t>TITOLO 5</t>
  </si>
  <si>
    <t>Entrate da riduzione di attività finanziarie</t>
  </si>
  <si>
    <t>Tipologia 100: Alienazione di attività finanziarie</t>
  </si>
  <si>
    <t>Tipologia 200: Riscossione di  crediti di breve termine</t>
  </si>
  <si>
    <t>Tipologia 300: Riscossione crediti di medio-lungo termine</t>
  </si>
  <si>
    <t>Tipologia 400: Altre entrate per riduzione di attività finanziarie</t>
  </si>
  <si>
    <t>Totale TITOLO 5: Entrate da riduzione di attività finanziarie</t>
  </si>
  <si>
    <t>TITOLO 6</t>
  </si>
  <si>
    <t>Accensione prestiti</t>
  </si>
  <si>
    <t>Tipologia 100: Emissione di titoli obbligazionari</t>
  </si>
  <si>
    <t>Tipologia 200: Accensione prestiti a breve termine</t>
  </si>
  <si>
    <t>Tipologia 300: Accensione mutui e altri finanziamenti a medio lungo termine</t>
  </si>
  <si>
    <t>Tipologia 400: Altre forme di indebitamento</t>
  </si>
  <si>
    <t>Totale TITOLO 6: Accensione prestiti</t>
  </si>
  <si>
    <t>TITOLO 7</t>
  </si>
  <si>
    <t>Anticipazioni da istituto tesoriere/cassiere</t>
  </si>
  <si>
    <t>Tipologia 100: Anticipazioni da istituto tesoriere/cassiere</t>
  </si>
  <si>
    <t>Totale TITOLO 7: Anticipazioni da istituto tesoriere/cassiere</t>
  </si>
  <si>
    <t>TITOLO 9</t>
  </si>
  <si>
    <t>Entrate per conto terzi e partite di giro</t>
  </si>
  <si>
    <t>Tipologia 100: Entrate per partite di giro</t>
  </si>
  <si>
    <t>Tipologia 200: Entrate per conto terzi</t>
  </si>
  <si>
    <t>Totale TITOLO 9: Entrate per conto terzi e partite di giro</t>
  </si>
  <si>
    <t>TOTALE TITOLI</t>
  </si>
  <si>
    <t>TOTALE GENERALE DELLE ENTRATE</t>
  </si>
  <si>
    <r>
      <rPr>
        <b/>
        <sz val="5"/>
        <color rgb="FF000000"/>
        <rFont val="Arial"/>
        <family val="2"/>
      </rPr>
      <t xml:space="preserve">DISAVANZO FORMATOSI NELL'ESERCIZIO </t>
    </r>
    <r>
      <rPr>
        <i/>
        <sz val="11"/>
        <color rgb="FF000000"/>
        <rFont val="Calibri"/>
        <family val="2"/>
      </rPr>
      <t xml:space="preserve">(Totale generale delle spese di competenza -
Totale generale delle entrate di competenza) </t>
    </r>
    <r>
      <rPr>
        <b/>
        <sz val="5"/>
        <color rgb="FF000000"/>
        <rFont val="Arial"/>
        <family val="2"/>
      </rPr>
      <t>(***)</t>
    </r>
  </si>
  <si>
    <t>(*) Indicare gli accertamenti e le riscossioni, salvo che per le prime quattro righe che indicano previsioni definitive.</t>
  </si>
  <si>
    <t>(**) Solo per le Regioni e le Province autonome che adottano il patto della salute.</t>
  </si>
  <si>
    <r>
      <rPr>
        <b/>
        <sz val="5"/>
        <color rgb="FF000000"/>
        <rFont val="Arial"/>
        <family val="2"/>
      </rPr>
      <t>(***) Voce da riportare solo se si registra un disavanzo, nel caso in cui il totale generale delle spese di competenza (impegni + FPV) è superiore al totale generale delle entrate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</si>
</sst>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b/>
      <sz val="5"/>
      <color rgb="FF000000"/>
      <name val="Arial"/>
      <family val="2"/>
    </font>
    <font>
      <b/>
      <sz val="5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FFFFFF"/>
      <name val="Arial"/>
      <family val="2"/>
    </font>
    <font>
      <b/>
      <sz val="10"/>
      <color rgb="FFCC0000"/>
      <name val="Arial"/>
      <family val="2"/>
    </font>
    <font>
      <b/>
      <i/>
      <sz val="10"/>
      <color rgb="FF808080"/>
      <name val="Arial"/>
      <family val="2"/>
    </font>
    <font>
      <b/>
      <sz val="10"/>
      <color rgb="FF006600"/>
      <name val="Arial"/>
      <family val="2"/>
    </font>
    <font>
      <b/>
      <sz val="24"/>
      <color rgb="FF000000"/>
      <name val="Arial"/>
      <family val="2"/>
    </font>
    <font>
      <b/>
      <sz val="18"/>
      <color rgb="FF000000"/>
      <name val="Arial"/>
      <family val="2"/>
    </font>
    <font>
      <b/>
      <sz val="12"/>
      <color rgb="FF000000"/>
      <name val="Arial"/>
      <family val="2"/>
    </font>
    <font>
      <b/>
      <u/>
      <sz val="10"/>
      <color rgb="FF0000EE"/>
      <name val="Arial"/>
      <family val="2"/>
    </font>
    <font>
      <b/>
      <sz val="10"/>
      <color rgb="FF996600"/>
      <name val="Arial"/>
      <family val="2"/>
    </font>
    <font>
      <b/>
      <sz val="10"/>
      <color rgb="FF333333"/>
      <name val="Arial"/>
      <family val="2"/>
    </font>
    <font>
      <b/>
      <i/>
      <u/>
      <sz val="10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Times New Roman"/>
      <family val="1"/>
    </font>
    <font>
      <i/>
      <sz val="11"/>
      <color rgb="FF000000"/>
      <name val="Times New Roman"/>
      <family val="1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i/>
      <sz val="11"/>
      <color rgb="FF000000"/>
      <name val="Calibri"/>
      <family val="2"/>
    </font>
    <font>
      <sz val="11"/>
      <color rgb="FF000000"/>
      <name val="Arial"/>
      <family val="2"/>
    </font>
    <font>
      <i/>
      <sz val="11"/>
      <color rgb="FF000000"/>
      <name val="Calibri"/>
      <family val="2"/>
    </font>
    <font>
      <sz val="8"/>
      <color rgb="FF000000"/>
      <name val="Calibri"/>
      <family val="2"/>
    </font>
    <font>
      <b/>
      <sz val="8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</fills>
  <borders count="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9">
    <xf numFmtId="0" fontId="0" fillId="0" borderId="0"/>
    <xf numFmtId="0" fontId="2" fillId="0" borderId="0"/>
    <xf numFmtId="0" fontId="3" fillId="2" borderId="0"/>
    <xf numFmtId="0" fontId="3" fillId="3" borderId="0"/>
    <xf numFmtId="0" fontId="2" fillId="4" borderId="0"/>
    <xf numFmtId="0" fontId="4" fillId="5" borderId="0"/>
    <xf numFmtId="0" fontId="3" fillId="6" borderId="0"/>
    <xf numFmtId="0" fontId="5" fillId="0" borderId="0"/>
    <xf numFmtId="0" fontId="6" fillId="7" borderId="0"/>
    <xf numFmtId="0" fontId="7" fillId="0" borderId="0"/>
    <xf numFmtId="0" fontId="8" fillId="0" borderId="0"/>
    <xf numFmtId="0" fontId="9" fillId="0" borderId="0"/>
    <xf numFmtId="0" fontId="10" fillId="0" borderId="0"/>
    <xf numFmtId="0" fontId="11" fillId="8" borderId="0"/>
    <xf numFmtId="0" fontId="12" fillId="8" borderId="1"/>
    <xf numFmtId="0" fontId="13" fillId="0" borderId="0"/>
    <xf numFmtId="0" fontId="1" fillId="0" borderId="0"/>
    <xf numFmtId="0" fontId="1" fillId="0" borderId="0"/>
    <xf numFmtId="0" fontId="4" fillId="0" borderId="0"/>
  </cellStyleXfs>
  <cellXfs count="42">
    <xf numFmtId="0" fontId="0" fillId="0" borderId="0" xfId="0"/>
    <xf numFmtId="0" fontId="14" fillId="0" borderId="0" xfId="0" applyFont="1"/>
    <xf numFmtId="0" fontId="16" fillId="0" borderId="0" xfId="0" applyFont="1" applyAlignment="1">
      <alignment horizontal="right"/>
    </xf>
    <xf numFmtId="0" fontId="14" fillId="0" borderId="2" xfId="0" applyFont="1" applyBorder="1"/>
    <xf numFmtId="0" fontId="18" fillId="0" borderId="3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5" xfId="0" applyFont="1" applyBorder="1"/>
    <xf numFmtId="0" fontId="18" fillId="0" borderId="5" xfId="0" applyFont="1" applyBorder="1" applyAlignment="1">
      <alignment wrapText="1"/>
    </xf>
    <xf numFmtId="4" fontId="14" fillId="0" borderId="5" xfId="0" applyNumberFormat="1" applyFont="1" applyBorder="1" applyAlignment="1">
      <alignment horizontal="right" vertical="center"/>
    </xf>
    <xf numFmtId="4" fontId="14" fillId="0" borderId="3" xfId="0" applyNumberFormat="1" applyFont="1" applyBorder="1" applyAlignment="1">
      <alignment horizontal="right" vertical="center"/>
    </xf>
    <xf numFmtId="0" fontId="14" fillId="0" borderId="3" xfId="0" applyFont="1" applyBorder="1"/>
    <xf numFmtId="0" fontId="18" fillId="0" borderId="3" xfId="0" applyFont="1" applyBorder="1" applyAlignment="1">
      <alignment wrapText="1"/>
    </xf>
    <xf numFmtId="0" fontId="14" fillId="0" borderId="6" xfId="0" applyFont="1" applyBorder="1"/>
    <xf numFmtId="0" fontId="18" fillId="0" borderId="6" xfId="0" applyFont="1" applyBorder="1" applyAlignment="1">
      <alignment wrapText="1"/>
    </xf>
    <xf numFmtId="4" fontId="14" fillId="0" borderId="6" xfId="0" applyNumberFormat="1" applyFont="1" applyBorder="1" applyAlignment="1">
      <alignment horizontal="right" vertical="center"/>
    </xf>
    <xf numFmtId="0" fontId="19" fillId="0" borderId="5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7" fillId="0" borderId="3" xfId="0" applyFont="1" applyBorder="1" applyAlignment="1">
      <alignment wrapText="1"/>
    </xf>
    <xf numFmtId="4" fontId="20" fillId="0" borderId="3" xfId="0" applyNumberFormat="1" applyFont="1" applyBorder="1" applyAlignment="1">
      <alignment horizontal="right" vertical="center"/>
    </xf>
    <xf numFmtId="0" fontId="21" fillId="0" borderId="3" xfId="0" applyFont="1" applyBorder="1" applyAlignment="1">
      <alignment wrapText="1"/>
    </xf>
    <xf numFmtId="0" fontId="18" fillId="0" borderId="4" xfId="0" applyFont="1" applyBorder="1" applyAlignment="1">
      <alignment horizontal="center"/>
    </xf>
    <xf numFmtId="0" fontId="19" fillId="0" borderId="4" xfId="0" applyFont="1" applyBorder="1" applyAlignment="1">
      <alignment wrapText="1"/>
    </xf>
    <xf numFmtId="4" fontId="14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>
      <alignment wrapText="1"/>
    </xf>
    <xf numFmtId="0" fontId="17" fillId="0" borderId="6" xfId="0" applyFont="1" applyBorder="1" applyAlignment="1">
      <alignment horizontal="center"/>
    </xf>
    <xf numFmtId="0" fontId="17" fillId="0" borderId="6" xfId="0" applyFont="1" applyBorder="1" applyAlignment="1">
      <alignment wrapText="1"/>
    </xf>
    <xf numFmtId="4" fontId="20" fillId="0" borderId="6" xfId="0" applyNumberFormat="1" applyFont="1" applyBorder="1" applyAlignment="1">
      <alignment horizontal="right" vertical="center"/>
    </xf>
    <xf numFmtId="0" fontId="18" fillId="0" borderId="5" xfId="0" applyFont="1" applyBorder="1" applyAlignment="1">
      <alignment horizontal="center"/>
    </xf>
    <xf numFmtId="4" fontId="14" fillId="0" borderId="0" xfId="0" applyNumberFormat="1" applyFont="1" applyAlignment="1">
      <alignment horizontal="right" vertical="center"/>
    </xf>
    <xf numFmtId="4" fontId="14" fillId="0" borderId="7" xfId="0" applyNumberFormat="1" applyFont="1" applyBorder="1" applyAlignment="1">
      <alignment horizontal="right" vertical="center"/>
    </xf>
    <xf numFmtId="0" fontId="22" fillId="0" borderId="0" xfId="0" applyFont="1" applyAlignment="1">
      <alignment horizontal="left" vertical="top"/>
    </xf>
    <xf numFmtId="0" fontId="23" fillId="0" borderId="0" xfId="0" applyFont="1"/>
    <xf numFmtId="0" fontId="23" fillId="0" borderId="0" xfId="0" applyFont="1" applyAlignment="1">
      <alignment horizontal="left" vertical="top"/>
    </xf>
    <xf numFmtId="0" fontId="18" fillId="0" borderId="2" xfId="0" applyFont="1" applyBorder="1"/>
    <xf numFmtId="0" fontId="19" fillId="0" borderId="4" xfId="0" applyFont="1" applyBorder="1" applyAlignment="1">
      <alignment horizontal="center"/>
    </xf>
    <xf numFmtId="0" fontId="21" fillId="0" borderId="4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17" fillId="0" borderId="0" xfId="0" applyFont="1"/>
    <xf numFmtId="0" fontId="18" fillId="0" borderId="0" xfId="0" applyFont="1"/>
  </cellXfs>
  <cellStyles count="19">
    <cellStyle name="Accent" xfId="1" xr:uid="{00000000-0005-0000-0000-000000000000}"/>
    <cellStyle name="Accent 1" xfId="2" xr:uid="{00000000-0005-0000-0000-000001000000}"/>
    <cellStyle name="Accent 2" xfId="3" xr:uid="{00000000-0005-0000-0000-000002000000}"/>
    <cellStyle name="Accent 3" xfId="4" xr:uid="{00000000-0005-0000-0000-000003000000}"/>
    <cellStyle name="Bad" xfId="5" xr:uid="{00000000-0005-0000-0000-000004000000}"/>
    <cellStyle name="Error" xfId="6" xr:uid="{00000000-0005-0000-0000-000005000000}"/>
    <cellStyle name="Footnote" xfId="7" xr:uid="{00000000-0005-0000-0000-000006000000}"/>
    <cellStyle name="Good" xfId="8" xr:uid="{00000000-0005-0000-0000-000007000000}"/>
    <cellStyle name="Heading" xfId="9" xr:uid="{00000000-0005-0000-0000-000008000000}"/>
    <cellStyle name="Heading 1" xfId="10" xr:uid="{00000000-0005-0000-0000-000009000000}"/>
    <cellStyle name="Heading 2" xfId="11" xr:uid="{00000000-0005-0000-0000-00000A000000}"/>
    <cellStyle name="Hyperlink" xfId="12" xr:uid="{00000000-0005-0000-0000-00000B000000}"/>
    <cellStyle name="Neutral" xfId="13" xr:uid="{00000000-0005-0000-0000-00000C000000}"/>
    <cellStyle name="Normale" xfId="0" builtinId="0" customBuiltin="1"/>
    <cellStyle name="Note" xfId="14" xr:uid="{00000000-0005-0000-0000-00000E000000}"/>
    <cellStyle name="Result" xfId="15" xr:uid="{00000000-0005-0000-0000-00000F000000}"/>
    <cellStyle name="Status" xfId="16" xr:uid="{00000000-0005-0000-0000-000010000000}"/>
    <cellStyle name="Text" xfId="17" xr:uid="{00000000-0005-0000-0000-000011000000}"/>
    <cellStyle name="Warning" xfId="18" xr:uid="{00000000-0005-0000-0000-00001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0"/>
  <sheetViews>
    <sheetView tabSelected="1" workbookViewId="0">
      <selection sqref="A1:E1"/>
    </sheetView>
  </sheetViews>
  <sheetFormatPr defaultRowHeight="8.25" x14ac:dyDescent="0.15"/>
  <cols>
    <col min="1" max="1" width="22.3984375" customWidth="1"/>
    <col min="2" max="2" width="88.3984375" customWidth="1"/>
    <col min="3" max="3" width="28.59765625" customWidth="1"/>
    <col min="4" max="4" width="21.3984375" customWidth="1"/>
    <col min="5" max="5" width="27.796875" customWidth="1"/>
    <col min="6" max="6" width="21" customWidth="1"/>
    <col min="7" max="64" width="7" customWidth="1"/>
    <col min="65" max="1024" width="9.59765625" customWidth="1"/>
  </cols>
  <sheetData>
    <row r="1" spans="1:6" s="1" customFormat="1" ht="15" x14ac:dyDescent="0.25">
      <c r="A1" s="38" t="s">
        <v>0</v>
      </c>
      <c r="B1" s="38"/>
      <c r="C1" s="38"/>
      <c r="D1" s="38"/>
      <c r="E1" s="38"/>
    </row>
    <row r="2" spans="1:6" s="1" customFormat="1" ht="15" x14ac:dyDescent="0.25">
      <c r="A2" s="38" t="s">
        <v>1</v>
      </c>
      <c r="B2" s="38"/>
      <c r="C2" s="38"/>
      <c r="D2" s="38"/>
      <c r="E2" s="38"/>
    </row>
    <row r="3" spans="1:6" s="1" customFormat="1" ht="15" x14ac:dyDescent="0.25">
      <c r="A3" s="39" t="s">
        <v>2</v>
      </c>
      <c r="B3" s="39"/>
      <c r="C3" s="39"/>
      <c r="D3" s="39"/>
      <c r="F3" s="2" t="s">
        <v>3</v>
      </c>
    </row>
    <row r="4" spans="1:6" s="1" customFormat="1" ht="15" x14ac:dyDescent="0.25">
      <c r="A4" s="40" t="s">
        <v>4</v>
      </c>
      <c r="B4" s="40"/>
      <c r="C4" s="40"/>
      <c r="D4" s="40"/>
      <c r="E4" s="40"/>
    </row>
    <row r="5" spans="1:6" s="1" customFormat="1" ht="15" x14ac:dyDescent="0.25">
      <c r="A5" s="40" t="s">
        <v>5</v>
      </c>
      <c r="B5" s="40"/>
      <c r="C5" s="40"/>
      <c r="D5" s="40"/>
      <c r="E5" s="40"/>
    </row>
    <row r="6" spans="1:6" s="1" customFormat="1" ht="15" x14ac:dyDescent="0.25">
      <c r="A6" s="41" t="s">
        <v>6</v>
      </c>
      <c r="B6" s="41"/>
      <c r="C6" s="41"/>
      <c r="D6" s="41"/>
      <c r="E6" s="41"/>
    </row>
    <row r="7" spans="1:6" s="1" customFormat="1" ht="15" x14ac:dyDescent="0.25">
      <c r="A7" s="35" t="s">
        <v>7</v>
      </c>
      <c r="B7" s="35"/>
      <c r="C7" s="3"/>
      <c r="D7" s="3"/>
      <c r="E7" s="3"/>
    </row>
    <row r="8" spans="1:6" s="7" customFormat="1" ht="45" x14ac:dyDescent="0.15">
      <c r="A8" s="4" t="s">
        <v>8</v>
      </c>
      <c r="B8" s="5" t="s">
        <v>9</v>
      </c>
      <c r="C8" s="5" t="s">
        <v>10</v>
      </c>
      <c r="D8" s="4" t="s">
        <v>11</v>
      </c>
      <c r="E8" s="5" t="s">
        <v>12</v>
      </c>
      <c r="F8" s="6" t="s">
        <v>11</v>
      </c>
    </row>
    <row r="9" spans="1:6" s="1" customFormat="1" ht="15" x14ac:dyDescent="0.25">
      <c r="A9" s="8"/>
      <c r="B9" s="9" t="s">
        <v>13</v>
      </c>
      <c r="C9" s="10">
        <v>382880</v>
      </c>
      <c r="D9" s="10"/>
      <c r="E9" s="10"/>
      <c r="F9" s="11"/>
    </row>
    <row r="10" spans="1:6" s="1" customFormat="1" ht="15" x14ac:dyDescent="0.25">
      <c r="A10" s="12"/>
      <c r="B10" s="13" t="s">
        <v>14</v>
      </c>
      <c r="C10" s="11">
        <v>5258269.0999999996</v>
      </c>
      <c r="D10" s="11"/>
      <c r="E10" s="11"/>
      <c r="F10" s="11"/>
    </row>
    <row r="11" spans="1:6" s="1" customFormat="1" ht="15" x14ac:dyDescent="0.25">
      <c r="A11" s="12"/>
      <c r="B11" s="13" t="s">
        <v>15</v>
      </c>
      <c r="C11" s="11">
        <v>0</v>
      </c>
      <c r="D11" s="11"/>
      <c r="E11" s="11"/>
      <c r="F11" s="11"/>
    </row>
    <row r="12" spans="1:6" s="1" customFormat="1" ht="15" x14ac:dyDescent="0.25">
      <c r="A12" s="12"/>
      <c r="B12" s="13" t="s">
        <v>16</v>
      </c>
      <c r="C12" s="11">
        <v>0</v>
      </c>
      <c r="D12" s="11"/>
      <c r="E12" s="11"/>
      <c r="F12" s="11"/>
    </row>
    <row r="13" spans="1:6" s="1" customFormat="1" ht="15" x14ac:dyDescent="0.25">
      <c r="A13" s="14"/>
      <c r="B13" s="15" t="s">
        <v>17</v>
      </c>
      <c r="C13" s="16"/>
      <c r="D13" s="16"/>
      <c r="E13" s="16">
        <v>0</v>
      </c>
      <c r="F13" s="16"/>
    </row>
    <row r="14" spans="1:6" s="1" customFormat="1" ht="15" x14ac:dyDescent="0.25">
      <c r="A14" s="17" t="s">
        <v>18</v>
      </c>
      <c r="B14" s="9" t="s">
        <v>19</v>
      </c>
      <c r="C14" s="11"/>
      <c r="D14" s="11"/>
      <c r="E14" s="11"/>
      <c r="F14" s="11"/>
    </row>
    <row r="15" spans="1:6" s="1" customFormat="1" ht="15" x14ac:dyDescent="0.25">
      <c r="A15" s="18">
        <v>10101</v>
      </c>
      <c r="B15" s="19" t="s">
        <v>20</v>
      </c>
      <c r="C15" s="20">
        <v>21617766.73</v>
      </c>
      <c r="D15" s="11"/>
      <c r="E15" s="20">
        <v>27385102.850000001</v>
      </c>
      <c r="F15" s="11"/>
    </row>
    <row r="16" spans="1:6" s="1" customFormat="1" ht="30" x14ac:dyDescent="0.25">
      <c r="A16" s="18">
        <v>10102</v>
      </c>
      <c r="B16" s="19" t="s">
        <v>21</v>
      </c>
      <c r="C16" s="20">
        <v>0</v>
      </c>
      <c r="D16" s="11"/>
      <c r="E16" s="20">
        <v>0</v>
      </c>
      <c r="F16" s="11"/>
    </row>
    <row r="17" spans="1:6" s="1" customFormat="1" ht="15" x14ac:dyDescent="0.25">
      <c r="A17" s="18">
        <v>10103</v>
      </c>
      <c r="B17" s="21" t="s">
        <v>22</v>
      </c>
      <c r="C17" s="20">
        <v>0</v>
      </c>
      <c r="D17" s="11"/>
      <c r="E17" s="20">
        <v>0</v>
      </c>
      <c r="F17" s="11"/>
    </row>
    <row r="18" spans="1:6" s="1" customFormat="1" ht="15" x14ac:dyDescent="0.25">
      <c r="A18" s="18">
        <v>10104</v>
      </c>
      <c r="B18" s="19" t="s">
        <v>23</v>
      </c>
      <c r="C18" s="20">
        <v>0</v>
      </c>
      <c r="D18" s="11"/>
      <c r="E18" s="20">
        <v>0</v>
      </c>
      <c r="F18" s="11"/>
    </row>
    <row r="19" spans="1:6" s="1" customFormat="1" ht="15" x14ac:dyDescent="0.25">
      <c r="A19" s="18">
        <v>10301</v>
      </c>
      <c r="B19" s="19" t="s">
        <v>24</v>
      </c>
      <c r="C19" s="20">
        <v>7472137</v>
      </c>
      <c r="D19" s="11"/>
      <c r="E19" s="20">
        <v>6005923.1500000004</v>
      </c>
      <c r="F19" s="11"/>
    </row>
    <row r="20" spans="1:6" s="1" customFormat="1" ht="30" x14ac:dyDescent="0.25">
      <c r="A20" s="18">
        <v>10302</v>
      </c>
      <c r="B20" s="21" t="s">
        <v>25</v>
      </c>
      <c r="C20" s="20">
        <v>0</v>
      </c>
      <c r="D20" s="11"/>
      <c r="E20" s="20">
        <v>0</v>
      </c>
      <c r="F20" s="11"/>
    </row>
    <row r="21" spans="1:6" s="1" customFormat="1" ht="30" x14ac:dyDescent="0.25">
      <c r="A21" s="22">
        <v>10000</v>
      </c>
      <c r="B21" s="23" t="s">
        <v>26</v>
      </c>
      <c r="C21" s="24">
        <f>IFERROR(C15+C16+C17+C19+C18+C20,"")</f>
        <v>29089903.73</v>
      </c>
      <c r="D21" s="24">
        <f>IFERROR(D15+D16+D17+D19+D18+D20,"")</f>
        <v>0</v>
      </c>
      <c r="E21" s="24">
        <f>IFERROR(E15+E16+E17+E19+E18+E20,"")</f>
        <v>33391026</v>
      </c>
      <c r="F21" s="24">
        <f>IFERROR(F15+F16+F17+F19+F18+F20,"")</f>
        <v>0</v>
      </c>
    </row>
    <row r="22" spans="1:6" s="1" customFormat="1" ht="15" x14ac:dyDescent="0.25">
      <c r="A22" s="17" t="s">
        <v>27</v>
      </c>
      <c r="B22" s="25" t="s">
        <v>28</v>
      </c>
      <c r="C22" s="10"/>
      <c r="D22" s="10"/>
      <c r="E22" s="10"/>
      <c r="F22" s="11"/>
    </row>
    <row r="23" spans="1:6" s="1" customFormat="1" ht="15" x14ac:dyDescent="0.25">
      <c r="A23" s="18">
        <v>20101</v>
      </c>
      <c r="B23" s="19" t="s">
        <v>29</v>
      </c>
      <c r="C23" s="20">
        <v>2673312.33</v>
      </c>
      <c r="D23" s="11"/>
      <c r="E23" s="20">
        <v>2856501.24</v>
      </c>
      <c r="F23" s="11"/>
    </row>
    <row r="24" spans="1:6" s="1" customFormat="1" ht="15" x14ac:dyDescent="0.25">
      <c r="A24" s="18">
        <v>20102</v>
      </c>
      <c r="B24" s="19" t="s">
        <v>30</v>
      </c>
      <c r="C24" s="20">
        <v>0</v>
      </c>
      <c r="D24" s="11"/>
      <c r="E24" s="20">
        <v>0</v>
      </c>
      <c r="F24" s="11"/>
    </row>
    <row r="25" spans="1:6" s="1" customFormat="1" ht="15" x14ac:dyDescent="0.25">
      <c r="A25" s="18">
        <v>20103</v>
      </c>
      <c r="B25" s="19" t="s">
        <v>31</v>
      </c>
      <c r="C25" s="20">
        <v>0</v>
      </c>
      <c r="D25" s="11"/>
      <c r="E25" s="20">
        <v>0</v>
      </c>
      <c r="F25" s="11"/>
    </row>
    <row r="26" spans="1:6" s="1" customFormat="1" ht="15" x14ac:dyDescent="0.25">
      <c r="A26" s="18">
        <v>20104</v>
      </c>
      <c r="B26" s="19" t="s">
        <v>32</v>
      </c>
      <c r="C26" s="20">
        <v>0</v>
      </c>
      <c r="D26" s="11"/>
      <c r="E26" s="20">
        <v>0</v>
      </c>
      <c r="F26" s="11"/>
    </row>
    <row r="27" spans="1:6" s="1" customFormat="1" ht="30" x14ac:dyDescent="0.25">
      <c r="A27" s="26">
        <v>20105</v>
      </c>
      <c r="B27" s="27" t="s">
        <v>33</v>
      </c>
      <c r="C27" s="20">
        <v>16196</v>
      </c>
      <c r="D27" s="16"/>
      <c r="E27" s="28">
        <v>71036.320000000007</v>
      </c>
      <c r="F27" s="11"/>
    </row>
    <row r="28" spans="1:6" s="1" customFormat="1" ht="15" x14ac:dyDescent="0.25">
      <c r="A28" s="22">
        <v>20000</v>
      </c>
      <c r="B28" s="23" t="s">
        <v>34</v>
      </c>
      <c r="C28" s="24">
        <f>IFERROR(C23+C24+C25+C26+C27,"")</f>
        <v>2689508.33</v>
      </c>
      <c r="D28" s="24">
        <f>IFERROR(D23+D24+D25+D26+D27,"")</f>
        <v>0</v>
      </c>
      <c r="E28" s="24">
        <f>IFERROR(E23+E24+E25+E26+E27,"")</f>
        <v>2927537.56</v>
      </c>
      <c r="F28" s="24">
        <f>IFERROR(F23+F24+F25+F26+F27,"")</f>
        <v>0</v>
      </c>
    </row>
    <row r="29" spans="1:6" s="1" customFormat="1" ht="15" x14ac:dyDescent="0.25">
      <c r="A29" s="17" t="s">
        <v>35</v>
      </c>
      <c r="B29" s="25" t="s">
        <v>36</v>
      </c>
      <c r="C29" s="10"/>
      <c r="D29" s="10"/>
      <c r="E29" s="10"/>
      <c r="F29" s="11"/>
    </row>
    <row r="30" spans="1:6" s="1" customFormat="1" ht="30" x14ac:dyDescent="0.25">
      <c r="A30" s="18">
        <v>30100</v>
      </c>
      <c r="B30" s="19" t="s">
        <v>37</v>
      </c>
      <c r="C30" s="20">
        <v>6316048</v>
      </c>
      <c r="D30" s="11"/>
      <c r="E30" s="20">
        <v>6298967.1600000001</v>
      </c>
      <c r="F30" s="11"/>
    </row>
    <row r="31" spans="1:6" s="1" customFormat="1" ht="45" x14ac:dyDescent="0.25">
      <c r="A31" s="18">
        <v>30200</v>
      </c>
      <c r="B31" s="19" t="s">
        <v>38</v>
      </c>
      <c r="C31" s="20">
        <v>1775000</v>
      </c>
      <c r="D31" s="11"/>
      <c r="E31" s="20">
        <v>3331382.3</v>
      </c>
      <c r="F31" s="11"/>
    </row>
    <row r="32" spans="1:6" s="1" customFormat="1" ht="15" x14ac:dyDescent="0.25">
      <c r="A32" s="18">
        <v>30300</v>
      </c>
      <c r="B32" s="19" t="s">
        <v>39</v>
      </c>
      <c r="C32" s="20">
        <v>0</v>
      </c>
      <c r="D32" s="11"/>
      <c r="E32" s="20">
        <v>0</v>
      </c>
      <c r="F32" s="11"/>
    </row>
    <row r="33" spans="1:6" s="1" customFormat="1" ht="15" x14ac:dyDescent="0.25">
      <c r="A33" s="18">
        <v>30400</v>
      </c>
      <c r="B33" s="19" t="s">
        <v>40</v>
      </c>
      <c r="C33" s="20">
        <v>165000</v>
      </c>
      <c r="D33" s="11"/>
      <c r="E33" s="20">
        <v>132000</v>
      </c>
      <c r="F33" s="11"/>
    </row>
    <row r="34" spans="1:6" s="1" customFormat="1" ht="15" x14ac:dyDescent="0.25">
      <c r="A34" s="26">
        <v>30500</v>
      </c>
      <c r="B34" s="27" t="s">
        <v>41</v>
      </c>
      <c r="C34" s="20">
        <v>1254600</v>
      </c>
      <c r="D34" s="11"/>
      <c r="E34" s="20">
        <v>2204016.1800000002</v>
      </c>
      <c r="F34" s="11"/>
    </row>
    <row r="35" spans="1:6" s="1" customFormat="1" ht="15" x14ac:dyDescent="0.25">
      <c r="A35" s="29">
        <v>30000</v>
      </c>
      <c r="B35" s="25" t="s">
        <v>42</v>
      </c>
      <c r="C35" s="24">
        <f>IFERROR(C30+C31+C32+C33+C34,"")</f>
        <v>9510648</v>
      </c>
      <c r="D35" s="24">
        <f>IFERROR(D30+D31+D32+D33+D34,"")</f>
        <v>0</v>
      </c>
      <c r="E35" s="24">
        <f>IFERROR(E30+E31+E32+E33+E34,"")</f>
        <v>11966365.640000001</v>
      </c>
      <c r="F35" s="24">
        <f>IFERROR(F30+F31+F32+F33+F34,"")</f>
        <v>0</v>
      </c>
    </row>
    <row r="36" spans="1:6" s="1" customFormat="1" ht="15" x14ac:dyDescent="0.25">
      <c r="A36" s="17" t="s">
        <v>43</v>
      </c>
      <c r="B36" s="25" t="s">
        <v>44</v>
      </c>
      <c r="C36" s="11"/>
      <c r="D36" s="30"/>
      <c r="E36" s="11"/>
      <c r="F36" s="11"/>
    </row>
    <row r="37" spans="1:6" s="1" customFormat="1" ht="15" x14ac:dyDescent="0.25">
      <c r="A37" s="18">
        <v>40100</v>
      </c>
      <c r="B37" s="19" t="s">
        <v>45</v>
      </c>
      <c r="C37" s="20">
        <v>0</v>
      </c>
      <c r="D37" s="30"/>
      <c r="E37" s="20">
        <v>0</v>
      </c>
      <c r="F37" s="11"/>
    </row>
    <row r="38" spans="1:6" s="1" customFormat="1" ht="15" x14ac:dyDescent="0.25">
      <c r="A38" s="18">
        <v>40200</v>
      </c>
      <c r="B38" s="19" t="s">
        <v>46</v>
      </c>
      <c r="C38" s="20">
        <v>1921250.28</v>
      </c>
      <c r="D38" s="30"/>
      <c r="E38" s="20">
        <v>7426445</v>
      </c>
      <c r="F38" s="11"/>
    </row>
    <row r="39" spans="1:6" s="1" customFormat="1" ht="15" x14ac:dyDescent="0.25">
      <c r="A39" s="18">
        <v>40300</v>
      </c>
      <c r="B39" s="19" t="s">
        <v>47</v>
      </c>
      <c r="C39" s="20">
        <v>0</v>
      </c>
      <c r="D39" s="30"/>
      <c r="E39" s="20">
        <v>78080</v>
      </c>
      <c r="F39" s="11"/>
    </row>
    <row r="40" spans="1:6" s="1" customFormat="1" ht="15" x14ac:dyDescent="0.25">
      <c r="A40" s="18">
        <v>40400</v>
      </c>
      <c r="B40" s="19" t="s">
        <v>48</v>
      </c>
      <c r="C40" s="20">
        <v>0</v>
      </c>
      <c r="D40" s="30"/>
      <c r="E40" s="20">
        <v>0</v>
      </c>
      <c r="F40" s="11"/>
    </row>
    <row r="41" spans="1:6" s="1" customFormat="1" ht="15" x14ac:dyDescent="0.25">
      <c r="A41" s="26">
        <v>40500</v>
      </c>
      <c r="B41" s="27" t="s">
        <v>49</v>
      </c>
      <c r="C41" s="20">
        <v>1606000</v>
      </c>
      <c r="D41" s="30"/>
      <c r="E41" s="20">
        <v>1764555.68</v>
      </c>
      <c r="F41" s="11"/>
    </row>
    <row r="42" spans="1:6" s="1" customFormat="1" ht="15" x14ac:dyDescent="0.25">
      <c r="A42" s="22">
        <v>40000</v>
      </c>
      <c r="B42" s="23" t="s">
        <v>50</v>
      </c>
      <c r="C42" s="24">
        <f>IFERROR(C37+C38+C39+C40+C41,"")</f>
        <v>3527250.2800000003</v>
      </c>
      <c r="D42" s="24">
        <f>IFERROR(D37+D38+D39+D40+D41,"")</f>
        <v>0</v>
      </c>
      <c r="E42" s="24">
        <f>IFERROR(E37+E38+E39+E40+E41,"")</f>
        <v>9269080.6799999997</v>
      </c>
      <c r="F42" s="24">
        <f>IFERROR(F37+F38+F39+F40+F41,"")</f>
        <v>0</v>
      </c>
    </row>
    <row r="43" spans="1:6" s="1" customFormat="1" ht="15" x14ac:dyDescent="0.25">
      <c r="A43" s="17" t="s">
        <v>51</v>
      </c>
      <c r="B43" s="25" t="s">
        <v>52</v>
      </c>
      <c r="C43" s="11"/>
      <c r="D43" s="30"/>
      <c r="E43" s="11"/>
      <c r="F43" s="11"/>
    </row>
    <row r="44" spans="1:6" s="1" customFormat="1" ht="15" x14ac:dyDescent="0.25">
      <c r="A44" s="18">
        <v>50100</v>
      </c>
      <c r="B44" s="19" t="s">
        <v>53</v>
      </c>
      <c r="C44" s="20">
        <v>0</v>
      </c>
      <c r="D44" s="30"/>
      <c r="E44" s="20">
        <v>0</v>
      </c>
      <c r="F44" s="11"/>
    </row>
    <row r="45" spans="1:6" s="1" customFormat="1" ht="15" x14ac:dyDescent="0.25">
      <c r="A45" s="18">
        <v>50200</v>
      </c>
      <c r="B45" s="19" t="s">
        <v>54</v>
      </c>
      <c r="C45" s="20">
        <v>0</v>
      </c>
      <c r="D45" s="30"/>
      <c r="E45" s="20">
        <v>0</v>
      </c>
      <c r="F45" s="11"/>
    </row>
    <row r="46" spans="1:6" s="1" customFormat="1" ht="15" x14ac:dyDescent="0.25">
      <c r="A46" s="18">
        <v>50300</v>
      </c>
      <c r="B46" s="19" t="s">
        <v>55</v>
      </c>
      <c r="C46" s="20">
        <v>0</v>
      </c>
      <c r="D46" s="30"/>
      <c r="E46" s="20">
        <v>0</v>
      </c>
      <c r="F46" s="11"/>
    </row>
    <row r="47" spans="1:6" s="1" customFormat="1" ht="15" x14ac:dyDescent="0.25">
      <c r="A47" s="26">
        <v>50400</v>
      </c>
      <c r="B47" s="27" t="s">
        <v>56</v>
      </c>
      <c r="C47" s="20">
        <v>1500000</v>
      </c>
      <c r="D47" s="30"/>
      <c r="E47" s="20">
        <v>3023212.57</v>
      </c>
      <c r="F47" s="11"/>
    </row>
    <row r="48" spans="1:6" s="1" customFormat="1" ht="15" x14ac:dyDescent="0.25">
      <c r="A48" s="22">
        <v>50000</v>
      </c>
      <c r="B48" s="23" t="s">
        <v>57</v>
      </c>
      <c r="C48" s="24">
        <f>IFERROR(C44+C45+C46+C47,"")</f>
        <v>1500000</v>
      </c>
      <c r="D48" s="24">
        <f>IFERROR(D44+D45+D46+D47,"")</f>
        <v>0</v>
      </c>
      <c r="E48" s="24">
        <f>IFERROR(E44+E45+E46+E47,"")</f>
        <v>3023212.57</v>
      </c>
      <c r="F48" s="24">
        <f>IFERROR(F44+F45+F46+F47,"")</f>
        <v>0</v>
      </c>
    </row>
    <row r="49" spans="1:6" s="1" customFormat="1" ht="15" x14ac:dyDescent="0.25">
      <c r="A49" s="17" t="s">
        <v>58</v>
      </c>
      <c r="B49" s="25" t="s">
        <v>59</v>
      </c>
      <c r="C49" s="11"/>
      <c r="D49" s="30"/>
      <c r="E49" s="11"/>
      <c r="F49" s="11"/>
    </row>
    <row r="50" spans="1:6" s="1" customFormat="1" ht="15" x14ac:dyDescent="0.25">
      <c r="A50" s="18">
        <v>60100</v>
      </c>
      <c r="B50" s="19" t="s">
        <v>60</v>
      </c>
      <c r="C50" s="20">
        <v>0</v>
      </c>
      <c r="D50" s="30"/>
      <c r="E50" s="20">
        <v>0</v>
      </c>
      <c r="F50" s="11"/>
    </row>
    <row r="51" spans="1:6" s="1" customFormat="1" ht="15" x14ac:dyDescent="0.25">
      <c r="A51" s="18">
        <v>60200</v>
      </c>
      <c r="B51" s="19" t="s">
        <v>61</v>
      </c>
      <c r="C51" s="20">
        <v>0</v>
      </c>
      <c r="D51" s="30"/>
      <c r="E51" s="20">
        <v>0</v>
      </c>
      <c r="F51" s="11"/>
    </row>
    <row r="52" spans="1:6" s="1" customFormat="1" ht="30" x14ac:dyDescent="0.25">
      <c r="A52" s="18">
        <v>60300</v>
      </c>
      <c r="B52" s="19" t="s">
        <v>62</v>
      </c>
      <c r="C52" s="20">
        <v>1500000</v>
      </c>
      <c r="D52" s="30"/>
      <c r="E52" s="20">
        <v>2300968</v>
      </c>
      <c r="F52" s="11"/>
    </row>
    <row r="53" spans="1:6" s="1" customFormat="1" ht="15" x14ac:dyDescent="0.25">
      <c r="A53" s="26">
        <v>60400</v>
      </c>
      <c r="B53" s="27" t="s">
        <v>63</v>
      </c>
      <c r="C53" s="20">
        <v>0</v>
      </c>
      <c r="D53" s="30"/>
      <c r="E53" s="20">
        <v>0</v>
      </c>
      <c r="F53" s="11"/>
    </row>
    <row r="54" spans="1:6" s="1" customFormat="1" ht="15" x14ac:dyDescent="0.25">
      <c r="A54" s="22">
        <v>60000</v>
      </c>
      <c r="B54" s="23" t="s">
        <v>64</v>
      </c>
      <c r="C54" s="24">
        <f>IFERROR(C50+C51+C52+C53,"")</f>
        <v>1500000</v>
      </c>
      <c r="D54" s="24">
        <f>IFERROR(D50+D51+D52+D53,"")</f>
        <v>0</v>
      </c>
      <c r="E54" s="24">
        <f>IFERROR(E50+E51+E52+E53,"")</f>
        <v>2300968</v>
      </c>
      <c r="F54" s="24">
        <f>IFERROR(F50+F51+F52+F53,"")</f>
        <v>0</v>
      </c>
    </row>
    <row r="55" spans="1:6" s="1" customFormat="1" ht="15" x14ac:dyDescent="0.25">
      <c r="A55" s="17" t="s">
        <v>65</v>
      </c>
      <c r="B55" s="25" t="s">
        <v>66</v>
      </c>
      <c r="C55" s="11"/>
      <c r="D55" s="30"/>
      <c r="E55" s="11"/>
      <c r="F55" s="11"/>
    </row>
    <row r="56" spans="1:6" s="1" customFormat="1" ht="15" x14ac:dyDescent="0.25">
      <c r="A56" s="26">
        <v>70100</v>
      </c>
      <c r="B56" s="27" t="s">
        <v>67</v>
      </c>
      <c r="C56" s="20">
        <v>0</v>
      </c>
      <c r="D56" s="30"/>
      <c r="E56" s="20">
        <v>0</v>
      </c>
      <c r="F56" s="11"/>
    </row>
    <row r="57" spans="1:6" s="1" customFormat="1" ht="15" x14ac:dyDescent="0.25">
      <c r="A57" s="22">
        <v>70000</v>
      </c>
      <c r="B57" s="23" t="s">
        <v>68</v>
      </c>
      <c r="C57" s="24">
        <f>C56</f>
        <v>0</v>
      </c>
      <c r="D57" s="24">
        <f>D56</f>
        <v>0</v>
      </c>
      <c r="E57" s="24">
        <f>E56</f>
        <v>0</v>
      </c>
      <c r="F57" s="24">
        <f>F56</f>
        <v>0</v>
      </c>
    </row>
    <row r="58" spans="1:6" s="1" customFormat="1" ht="15" x14ac:dyDescent="0.25">
      <c r="A58" s="17" t="s">
        <v>69</v>
      </c>
      <c r="B58" s="25" t="s">
        <v>70</v>
      </c>
      <c r="C58" s="11"/>
      <c r="D58" s="30"/>
      <c r="E58" s="11"/>
      <c r="F58" s="11"/>
    </row>
    <row r="59" spans="1:6" s="1" customFormat="1" ht="15" x14ac:dyDescent="0.25">
      <c r="A59" s="18">
        <v>90100</v>
      </c>
      <c r="B59" s="19" t="s">
        <v>71</v>
      </c>
      <c r="C59" s="20">
        <v>15903000</v>
      </c>
      <c r="D59" s="30"/>
      <c r="E59" s="20">
        <v>16962674.73</v>
      </c>
      <c r="F59" s="11"/>
    </row>
    <row r="60" spans="1:6" s="1" customFormat="1" ht="15" x14ac:dyDescent="0.25">
      <c r="A60" s="26">
        <v>90200</v>
      </c>
      <c r="B60" s="27" t="s">
        <v>72</v>
      </c>
      <c r="C60" s="20">
        <v>150000</v>
      </c>
      <c r="D60" s="30"/>
      <c r="E60" s="20">
        <v>151564.70000000001</v>
      </c>
      <c r="F60" s="11"/>
    </row>
    <row r="61" spans="1:6" s="1" customFormat="1" ht="15" x14ac:dyDescent="0.25">
      <c r="A61" s="22">
        <v>90000</v>
      </c>
      <c r="B61" s="23" t="s">
        <v>73</v>
      </c>
      <c r="C61" s="24">
        <f>IFERROR(C59+C60,"")</f>
        <v>16053000</v>
      </c>
      <c r="D61" s="24">
        <f>IFERROR(D59+D60,"")</f>
        <v>0</v>
      </c>
      <c r="E61" s="24">
        <f>IFERROR(E59+E60,"")</f>
        <v>17114239.43</v>
      </c>
      <c r="F61" s="24">
        <f>IFERROR(F59+F60,"")</f>
        <v>0</v>
      </c>
    </row>
    <row r="62" spans="1:6" s="1" customFormat="1" ht="15" x14ac:dyDescent="0.25">
      <c r="A62" s="36" t="s">
        <v>74</v>
      </c>
      <c r="B62" s="36"/>
      <c r="C62" s="24">
        <f>IFERROR(C61+C57+C54+C48+C42+C35+C28+C21,"")</f>
        <v>63870310.340000004</v>
      </c>
      <c r="D62" s="24">
        <f>IFERROR(D61+D57+D54+D48+D42+D35+D28+D21,"")</f>
        <v>0</v>
      </c>
      <c r="E62" s="24">
        <f>IFERROR(E61+E57+E54+E48+E42+E35+E28+E21,"")</f>
        <v>79992429.879999995</v>
      </c>
      <c r="F62" s="24">
        <f>IFERROR(F61+F57+F54+F48+F42+F35+F28+F21,"")</f>
        <v>0</v>
      </c>
    </row>
    <row r="63" spans="1:6" s="1" customFormat="1" ht="15" x14ac:dyDescent="0.25">
      <c r="A63" s="36" t="s">
        <v>75</v>
      </c>
      <c r="B63" s="36"/>
      <c r="C63" s="24">
        <f>IFERROR(C62+C9+C10+C11+C12,"")</f>
        <v>69511459.439999998</v>
      </c>
      <c r="D63" s="24">
        <f>D62</f>
        <v>0</v>
      </c>
      <c r="E63" s="24">
        <f>IFERROR(E62+E13,"")</f>
        <v>79992429.879999995</v>
      </c>
      <c r="F63" s="31">
        <f>F62</f>
        <v>0</v>
      </c>
    </row>
    <row r="64" spans="1:6" s="1" customFormat="1" ht="29.25" customHeight="1" x14ac:dyDescent="0.25">
      <c r="A64" s="37" t="s">
        <v>76</v>
      </c>
      <c r="B64" s="37"/>
      <c r="C64" s="24"/>
      <c r="D64" s="24"/>
      <c r="E64" s="24"/>
      <c r="F64" s="31"/>
    </row>
    <row r="65" spans="1:1" s="1" customFormat="1" ht="16.5" customHeight="1" x14ac:dyDescent="0.25"/>
    <row r="66" spans="1:1" s="33" customFormat="1" ht="11.25" x14ac:dyDescent="0.2">
      <c r="A66" s="32" t="s">
        <v>77</v>
      </c>
    </row>
    <row r="67" spans="1:1" s="33" customFormat="1" ht="11.25" x14ac:dyDescent="0.2">
      <c r="A67" s="32" t="s">
        <v>78</v>
      </c>
    </row>
    <row r="68" spans="1:1" s="33" customFormat="1" ht="11.25" x14ac:dyDescent="0.2">
      <c r="A68" s="34" t="s">
        <v>79</v>
      </c>
    </row>
    <row r="69" spans="1:1" s="1" customFormat="1" ht="15" x14ac:dyDescent="0.25"/>
    <row r="70" spans="1:1" s="1" customFormat="1" ht="15" x14ac:dyDescent="0.25"/>
  </sheetData>
  <mergeCells count="10">
    <mergeCell ref="A7:B7"/>
    <mergeCell ref="A62:B62"/>
    <mergeCell ref="A63:B63"/>
    <mergeCell ref="A64:B64"/>
    <mergeCell ref="A1:E1"/>
    <mergeCell ref="A2:E2"/>
    <mergeCell ref="A3:D3"/>
    <mergeCell ref="A4:E4"/>
    <mergeCell ref="A5:E5"/>
    <mergeCell ref="A6:E6"/>
  </mergeCells>
  <pageMargins left="0.74999999999999989" right="0.74999999999999989" top="1.3937007874015748" bottom="1.3937007874015748" header="1" footer="1"/>
  <pageSetup paperSize="0" fitToWidth="0" fitToHeight="0" orientation="portrait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Favaro</dc:creator>
  <cp:lastModifiedBy>Paola Favaro</cp:lastModifiedBy>
  <cp:revision>1</cp:revision>
  <dcterms:created xsi:type="dcterms:W3CDTF">2022-05-05T07:04:35Z</dcterms:created>
  <dcterms:modified xsi:type="dcterms:W3CDTF">2026-01-20T08:41:43Z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21.4</vt:lpwstr>
  </property>
</Properties>
</file>